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文档" sheetId="4" r:id="rId1"/>
  </sheets>
  <definedNames>
    <definedName name="_xlnm.Print_Area" localSheetId="0">文档!$A$1:$K$16</definedName>
  </definedNames>
  <calcPr calcId="144525"/>
</workbook>
</file>

<file path=xl/sharedStrings.xml><?xml version="1.0" encoding="utf-8"?>
<sst xmlns="http://schemas.openxmlformats.org/spreadsheetml/2006/main" count="71" uniqueCount="62">
  <si>
    <t>附件1</t>
  </si>
  <si>
    <t>龙华区2026年安排工作退役士兵选岗顺序</t>
  </si>
  <si>
    <t>序号</t>
  </si>
  <si>
    <t>姓  名</t>
  </si>
  <si>
    <t>性别</t>
  </si>
  <si>
    <t>文化考试分</t>
  </si>
  <si>
    <t>文化成绩
换算分</t>
  </si>
  <si>
    <t>文化成绩
占比分</t>
  </si>
  <si>
    <t>档案考核分</t>
  </si>
  <si>
    <t>档案考核
换算分</t>
  </si>
  <si>
    <t>档案考核
占比分</t>
  </si>
  <si>
    <t>总分</t>
  </si>
  <si>
    <t>选岗顺序</t>
  </si>
  <si>
    <t>1</t>
  </si>
  <si>
    <t>王哲生</t>
  </si>
  <si>
    <t>男</t>
  </si>
  <si>
    <t>55.1</t>
  </si>
  <si>
    <t>一</t>
  </si>
  <si>
    <t>2</t>
  </si>
  <si>
    <t>崔西霸</t>
  </si>
  <si>
    <t>65.3</t>
  </si>
  <si>
    <t>95.8</t>
  </si>
  <si>
    <t>二</t>
  </si>
  <si>
    <t>3</t>
  </si>
  <si>
    <t>方腾</t>
  </si>
  <si>
    <t>61</t>
  </si>
  <si>
    <t>三</t>
  </si>
  <si>
    <t>4</t>
  </si>
  <si>
    <t>陈正</t>
  </si>
  <si>
    <t>68.9</t>
  </si>
  <si>
    <t>四</t>
  </si>
  <si>
    <t>5</t>
  </si>
  <si>
    <t>张涛</t>
  </si>
  <si>
    <t>42.6</t>
  </si>
  <si>
    <t>五</t>
  </si>
  <si>
    <t>6</t>
  </si>
  <si>
    <t>张小良</t>
  </si>
  <si>
    <t>45.7</t>
  </si>
  <si>
    <t>六</t>
  </si>
  <si>
    <t>7</t>
  </si>
  <si>
    <t>陈莉娟</t>
  </si>
  <si>
    <t>女</t>
  </si>
  <si>
    <t>62.9</t>
  </si>
  <si>
    <t>七</t>
  </si>
  <si>
    <t>8</t>
  </si>
  <si>
    <t>杨文浩</t>
  </si>
  <si>
    <t>60.8</t>
  </si>
  <si>
    <t>八</t>
  </si>
  <si>
    <t>9</t>
  </si>
  <si>
    <t>朱智奇</t>
  </si>
  <si>
    <t>58</t>
  </si>
  <si>
    <t>43.6</t>
  </si>
  <si>
    <t>九</t>
  </si>
  <si>
    <t>10</t>
  </si>
  <si>
    <t>兰强</t>
  </si>
  <si>
    <t>53.6</t>
  </si>
  <si>
    <t>十</t>
  </si>
  <si>
    <t>11</t>
  </si>
  <si>
    <t>程远海</t>
  </si>
  <si>
    <t>45.3</t>
  </si>
  <si>
    <t>十一</t>
  </si>
  <si>
    <t>分数计算方法：
    根据文件有关规定，文化考试第一名成绩换算成100分，得出换算比例，其他人成绩按此比例换算(例如：第一名考试成绩为68.9分，视为100分，换算比例为100÷68.9＝1.45137881；第二名考试成绩为65.3分，乘以1.45137881，结果为65.3×1.45137881＝94.78分，以此类推)。档案考核分数同样按照上述文化考试分数换算方式进行计算。将换算后的文化考试分数乘以0.4，将换算后的档案考核分数乘以0.6，两项相加得出总分，总分即为最终成绩。
　　根据总分由高到低确定退役士兵选岗先后顺序，如出现总分相同的情况，按照下列方法确定选岗先后顺序：首先以军龄长者优先；如军龄相同，以奖项最高者优先；获最高奖项相同者，以档案中奖励次数多者优先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</si>
</sst>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#,##0.0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36"/>
      <color theme="1"/>
      <name val="方正小标宋简体"/>
      <charset val="134"/>
    </font>
    <font>
      <b/>
      <sz val="20"/>
      <name val="宋体"/>
      <charset val="134"/>
    </font>
    <font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b/>
      <sz val="2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="70" zoomScaleNormal="85" workbookViewId="0">
      <selection activeCell="S8" sqref="S8"/>
    </sheetView>
  </sheetViews>
  <sheetFormatPr defaultColWidth="9" defaultRowHeight="15.75"/>
  <cols>
    <col min="1" max="1" width="11" customWidth="1"/>
    <col min="2" max="2" width="20.625" customWidth="1"/>
    <col min="3" max="3" width="10.1416666666667" customWidth="1"/>
    <col min="4" max="10" width="20.625" customWidth="1"/>
    <col min="11" max="11" width="20.6666666666667" customWidth="1"/>
  </cols>
  <sheetData>
    <row r="1" ht="3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42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60" customHeight="1" spans="1:11">
      <c r="A5" s="5" t="s">
        <v>13</v>
      </c>
      <c r="B5" s="6" t="s">
        <v>14</v>
      </c>
      <c r="C5" s="6" t="s">
        <v>15</v>
      </c>
      <c r="D5" s="7" t="s">
        <v>16</v>
      </c>
      <c r="E5" s="9">
        <f>100/68.9*D5</f>
        <v>79.9709724238026</v>
      </c>
      <c r="F5" s="6">
        <f>E5*0.4</f>
        <v>31.988388969521</v>
      </c>
      <c r="G5" s="7">
        <v>113.75</v>
      </c>
      <c r="H5" s="9">
        <f>100/113.75*G5</f>
        <v>100</v>
      </c>
      <c r="I5" s="6">
        <f t="shared" ref="I5:I15" si="0">H5*0.6</f>
        <v>60</v>
      </c>
      <c r="J5" s="6">
        <f>I5+F5</f>
        <v>91.988388969521</v>
      </c>
      <c r="K5" s="10" t="s">
        <v>17</v>
      </c>
    </row>
    <row r="6" ht="60" customHeight="1" spans="1:11">
      <c r="A6" s="5" t="s">
        <v>18</v>
      </c>
      <c r="B6" s="6" t="s">
        <v>19</v>
      </c>
      <c r="C6" s="6" t="s">
        <v>15</v>
      </c>
      <c r="D6" s="7" t="s">
        <v>20</v>
      </c>
      <c r="E6" s="9">
        <f t="shared" ref="E6:E15" si="1">100/68.9*D6</f>
        <v>94.7750362844702</v>
      </c>
      <c r="F6" s="6">
        <f t="shared" ref="F6:F15" si="2">E6*0.4</f>
        <v>37.9100145137881</v>
      </c>
      <c r="G6" s="7" t="s">
        <v>21</v>
      </c>
      <c r="H6" s="9">
        <f t="shared" ref="H6:H15" si="3">100/113.75*G6</f>
        <v>84.2197802197802</v>
      </c>
      <c r="I6" s="6">
        <f t="shared" si="0"/>
        <v>50.5318681318681</v>
      </c>
      <c r="J6" s="6">
        <f t="shared" ref="J5:J15" si="4">I6+F6</f>
        <v>88.4418826456562</v>
      </c>
      <c r="K6" s="10" t="s">
        <v>22</v>
      </c>
    </row>
    <row r="7" ht="60" customHeight="1" spans="1:11">
      <c r="A7" s="5" t="s">
        <v>23</v>
      </c>
      <c r="B7" s="6" t="s">
        <v>24</v>
      </c>
      <c r="C7" s="6" t="s">
        <v>15</v>
      </c>
      <c r="D7" s="7" t="s">
        <v>25</v>
      </c>
      <c r="E7" s="9">
        <f t="shared" si="1"/>
        <v>88.5341074020319</v>
      </c>
      <c r="F7" s="6">
        <f t="shared" si="2"/>
        <v>35.4136429608128</v>
      </c>
      <c r="G7" s="7">
        <v>92</v>
      </c>
      <c r="H7" s="9">
        <f t="shared" si="3"/>
        <v>80.8791208791209</v>
      </c>
      <c r="I7" s="6">
        <f t="shared" si="0"/>
        <v>48.5274725274725</v>
      </c>
      <c r="J7" s="6">
        <f t="shared" si="4"/>
        <v>83.9411154882853</v>
      </c>
      <c r="K7" s="10" t="s">
        <v>26</v>
      </c>
    </row>
    <row r="8" ht="60" customHeight="1" spans="1:11">
      <c r="A8" s="5" t="s">
        <v>27</v>
      </c>
      <c r="B8" s="6" t="s">
        <v>28</v>
      </c>
      <c r="C8" s="6" t="s">
        <v>15</v>
      </c>
      <c r="D8" s="7" t="s">
        <v>29</v>
      </c>
      <c r="E8" s="9">
        <f t="shared" si="1"/>
        <v>100</v>
      </c>
      <c r="F8" s="6">
        <f t="shared" si="2"/>
        <v>40</v>
      </c>
      <c r="G8" s="7">
        <v>58</v>
      </c>
      <c r="H8" s="9">
        <f t="shared" si="3"/>
        <v>50.989010989011</v>
      </c>
      <c r="I8" s="6">
        <f t="shared" si="0"/>
        <v>30.5934065934066</v>
      </c>
      <c r="J8" s="6">
        <f t="shared" si="4"/>
        <v>70.5934065934066</v>
      </c>
      <c r="K8" s="10" t="s">
        <v>30</v>
      </c>
    </row>
    <row r="9" ht="60" customHeight="1" spans="1:11">
      <c r="A9" s="5" t="s">
        <v>31</v>
      </c>
      <c r="B9" s="6" t="s">
        <v>32</v>
      </c>
      <c r="C9" s="6" t="s">
        <v>15</v>
      </c>
      <c r="D9" s="7" t="s">
        <v>33</v>
      </c>
      <c r="E9" s="9">
        <f t="shared" si="1"/>
        <v>61.8287373004354</v>
      </c>
      <c r="F9" s="6">
        <f t="shared" si="2"/>
        <v>24.7314949201742</v>
      </c>
      <c r="G9" s="7">
        <v>85.1</v>
      </c>
      <c r="H9" s="9">
        <f t="shared" si="3"/>
        <v>74.8131868131868</v>
      </c>
      <c r="I9" s="6">
        <f t="shared" si="0"/>
        <v>44.8879120879121</v>
      </c>
      <c r="J9" s="6">
        <f t="shared" si="4"/>
        <v>69.6194070080862</v>
      </c>
      <c r="K9" s="10" t="s">
        <v>34</v>
      </c>
    </row>
    <row r="10" ht="60" customHeight="1" spans="1:11">
      <c r="A10" s="5" t="s">
        <v>35</v>
      </c>
      <c r="B10" s="6" t="s">
        <v>36</v>
      </c>
      <c r="C10" s="6" t="s">
        <v>15</v>
      </c>
      <c r="D10" s="7" t="s">
        <v>37</v>
      </c>
      <c r="E10" s="9">
        <f t="shared" si="1"/>
        <v>66.3280116110305</v>
      </c>
      <c r="F10" s="6">
        <f t="shared" si="2"/>
        <v>26.5312046444122</v>
      </c>
      <c r="G10" s="7">
        <v>67.5</v>
      </c>
      <c r="H10" s="9">
        <f t="shared" si="3"/>
        <v>59.3406593406593</v>
      </c>
      <c r="I10" s="6">
        <f t="shared" si="0"/>
        <v>35.6043956043956</v>
      </c>
      <c r="J10" s="6">
        <f t="shared" si="4"/>
        <v>62.1356002488078</v>
      </c>
      <c r="K10" s="10" t="s">
        <v>38</v>
      </c>
    </row>
    <row r="11" ht="60" customHeight="1" spans="1:11">
      <c r="A11" s="5" t="s">
        <v>39</v>
      </c>
      <c r="B11" s="6" t="s">
        <v>40</v>
      </c>
      <c r="C11" s="6" t="s">
        <v>41</v>
      </c>
      <c r="D11" s="7" t="s">
        <v>42</v>
      </c>
      <c r="E11" s="9">
        <f t="shared" si="1"/>
        <v>91.2917271407837</v>
      </c>
      <c r="F11" s="6">
        <f t="shared" si="2"/>
        <v>36.5166908563135</v>
      </c>
      <c r="G11" s="7">
        <v>46</v>
      </c>
      <c r="H11" s="9">
        <f t="shared" si="3"/>
        <v>40.4395604395604</v>
      </c>
      <c r="I11" s="6">
        <f t="shared" si="0"/>
        <v>24.2637362637363</v>
      </c>
      <c r="J11" s="6">
        <f t="shared" si="4"/>
        <v>60.7804271200498</v>
      </c>
      <c r="K11" s="10" t="s">
        <v>43</v>
      </c>
    </row>
    <row r="12" ht="60" customHeight="1" spans="1:11">
      <c r="A12" s="5" t="s">
        <v>44</v>
      </c>
      <c r="B12" s="6" t="s">
        <v>45</v>
      </c>
      <c r="C12" s="6" t="s">
        <v>15</v>
      </c>
      <c r="D12" s="7" t="s">
        <v>46</v>
      </c>
      <c r="E12" s="9">
        <f t="shared" si="1"/>
        <v>88.243831640058</v>
      </c>
      <c r="F12" s="6">
        <f t="shared" si="2"/>
        <v>35.2975326560232</v>
      </c>
      <c r="G12" s="7">
        <v>45.4</v>
      </c>
      <c r="H12" s="9">
        <f t="shared" si="3"/>
        <v>39.9120879120879</v>
      </c>
      <c r="I12" s="6">
        <f t="shared" si="0"/>
        <v>23.9472527472527</v>
      </c>
      <c r="J12" s="6">
        <f t="shared" si="4"/>
        <v>59.244785403276</v>
      </c>
      <c r="K12" s="10" t="s">
        <v>47</v>
      </c>
    </row>
    <row r="13" ht="60" customHeight="1" spans="1:11">
      <c r="A13" s="5" t="s">
        <v>48</v>
      </c>
      <c r="B13" s="6" t="s">
        <v>49</v>
      </c>
      <c r="C13" s="6" t="s">
        <v>15</v>
      </c>
      <c r="D13" s="7" t="s">
        <v>50</v>
      </c>
      <c r="E13" s="9">
        <f t="shared" si="1"/>
        <v>84.1799709724238</v>
      </c>
      <c r="F13" s="6">
        <f t="shared" si="2"/>
        <v>33.6719883889695</v>
      </c>
      <c r="G13" s="7" t="s">
        <v>51</v>
      </c>
      <c r="H13" s="9">
        <f t="shared" si="3"/>
        <v>38.3296703296703</v>
      </c>
      <c r="I13" s="6">
        <f t="shared" si="0"/>
        <v>22.9978021978022</v>
      </c>
      <c r="J13" s="6">
        <f t="shared" si="4"/>
        <v>56.6697905867717</v>
      </c>
      <c r="K13" s="10" t="s">
        <v>52</v>
      </c>
    </row>
    <row r="14" ht="60" customHeight="1" spans="1:11">
      <c r="A14" s="5" t="s">
        <v>53</v>
      </c>
      <c r="B14" s="6" t="s">
        <v>54</v>
      </c>
      <c r="C14" s="6" t="s">
        <v>15</v>
      </c>
      <c r="D14" s="7" t="s">
        <v>55</v>
      </c>
      <c r="E14" s="9">
        <f t="shared" si="1"/>
        <v>77.7939042089985</v>
      </c>
      <c r="F14" s="6">
        <f t="shared" si="2"/>
        <v>31.1175616835994</v>
      </c>
      <c r="G14" s="7">
        <v>39.4</v>
      </c>
      <c r="H14" s="9">
        <f t="shared" si="3"/>
        <v>34.6373626373626</v>
      </c>
      <c r="I14" s="6">
        <f t="shared" si="0"/>
        <v>20.7824175824176</v>
      </c>
      <c r="J14" s="6">
        <f t="shared" si="4"/>
        <v>51.899979266017</v>
      </c>
      <c r="K14" s="10" t="s">
        <v>56</v>
      </c>
    </row>
    <row r="15" ht="60" customHeight="1" spans="1:11">
      <c r="A15" s="5" t="s">
        <v>57</v>
      </c>
      <c r="B15" s="6" t="s">
        <v>58</v>
      </c>
      <c r="C15" s="6" t="s">
        <v>15</v>
      </c>
      <c r="D15" s="7" t="s">
        <v>59</v>
      </c>
      <c r="E15" s="9">
        <f t="shared" si="1"/>
        <v>65.7474600870827</v>
      </c>
      <c r="F15" s="6">
        <f t="shared" si="2"/>
        <v>26.2989840348331</v>
      </c>
      <c r="G15" s="7">
        <v>38.5</v>
      </c>
      <c r="H15" s="9">
        <f t="shared" si="3"/>
        <v>33.8461538461538</v>
      </c>
      <c r="I15" s="6">
        <f t="shared" si="0"/>
        <v>20.3076923076923</v>
      </c>
      <c r="J15" s="6">
        <f t="shared" si="4"/>
        <v>46.6066763425254</v>
      </c>
      <c r="K15" s="10" t="s">
        <v>60</v>
      </c>
    </row>
    <row r="16" ht="212" customHeight="1" spans="1:11">
      <c r="A16" s="8" t="s">
        <v>61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</sheetData>
  <mergeCells count="14">
    <mergeCell ref="A1:K1"/>
    <mergeCell ref="A2:K2"/>
    <mergeCell ref="A16:K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432638888888889" right="0.156944444444444" top="0.432638888888889" bottom="0.432638888888889" header="0.5" footer="0.5"/>
  <pageSetup paperSize="9" scale="44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szmz1403</dc:creator>
  <cp:lastModifiedBy>111qwe</cp:lastModifiedBy>
  <dcterms:created xsi:type="dcterms:W3CDTF">2005-09-13T09:53:00Z</dcterms:created>
  <cp:lastPrinted>2017-06-01T05:26:00Z</cp:lastPrinted>
  <dcterms:modified xsi:type="dcterms:W3CDTF">2026-07-02T10:27:27Z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24283E53012F1F9C7A39A4689A18E053</vt:lpwstr>
  </property>
</Properties>
</file>